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onel.scaunasu\Desktop\Metodologie de selectie PLA cu Anexe_312482\"/>
    </mc:Choice>
  </mc:AlternateContent>
  <xr:revisionPtr revIDLastSave="0" documentId="13_ncr:1_{92C2F33D-9220-472C-8AB2-E540AA075ED8}" xr6:coauthVersionLast="47" xr6:coauthVersionMax="47" xr10:uidLastSave="{00000000-0000-0000-0000-000000000000}"/>
  <bookViews>
    <workbookView xWindow="2052" yWindow="3360" windowWidth="17280" windowHeight="8880" xr2:uid="{EA1A6722-FD72-4CBC-844D-E2674E0D2A16}"/>
  </bookViews>
  <sheets>
    <sheet name="BUGET" sheetId="1" r:id="rId1"/>
    <sheet name="Proiectii financiare" sheetId="3" r:id="rId2"/>
    <sheet name="Plan achizitii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H23" i="5" s="1"/>
  <c r="G22" i="5"/>
  <c r="H22" i="5" s="1"/>
  <c r="G21" i="5"/>
  <c r="H21" i="5" s="1"/>
  <c r="G20" i="5"/>
  <c r="H20" i="5" s="1"/>
  <c r="H19" i="5" s="1"/>
  <c r="G18" i="5"/>
  <c r="H18" i="5" s="1"/>
  <c r="G17" i="5"/>
  <c r="H17" i="5" s="1"/>
  <c r="G16" i="5"/>
  <c r="H16" i="5" s="1"/>
  <c r="G15" i="5"/>
  <c r="H15" i="5" s="1"/>
  <c r="H14" i="5" s="1"/>
  <c r="G14" i="5"/>
  <c r="H13" i="5"/>
  <c r="G12" i="5"/>
  <c r="H12" i="5" s="1"/>
  <c r="G11" i="5"/>
  <c r="H11" i="5" s="1"/>
  <c r="G10" i="5"/>
  <c r="H10" i="5" s="1"/>
  <c r="H9" i="5"/>
  <c r="H8" i="5" s="1"/>
  <c r="G9" i="5"/>
  <c r="G8" i="5" s="1"/>
  <c r="F27" i="3"/>
  <c r="F20" i="3"/>
  <c r="F23" i="3" s="1"/>
  <c r="E20" i="3"/>
  <c r="E23" i="3" s="1"/>
  <c r="D20" i="3"/>
  <c r="D23" i="3" s="1"/>
  <c r="F13" i="3"/>
  <c r="E13" i="3"/>
  <c r="D13" i="3"/>
  <c r="F28" i="1"/>
  <c r="F29" i="1"/>
  <c r="F27" i="1"/>
  <c r="F26" i="1" s="1"/>
  <c r="F32" i="1"/>
  <c r="F31" i="1"/>
  <c r="F30" i="1" s="1"/>
  <c r="F35" i="1"/>
  <c r="F36" i="1"/>
  <c r="F34" i="1"/>
  <c r="F33" i="1" s="1"/>
  <c r="F38" i="1"/>
  <c r="F39" i="1"/>
  <c r="F40" i="1"/>
  <c r="F41" i="1"/>
  <c r="F42" i="1"/>
  <c r="F43" i="1"/>
  <c r="F44" i="1"/>
  <c r="F45" i="1"/>
  <c r="F51" i="1"/>
  <c r="F48" i="1"/>
  <c r="F49" i="1"/>
  <c r="F50" i="1"/>
  <c r="F47" i="1"/>
  <c r="D46" i="1"/>
  <c r="F46" i="1" s="1"/>
  <c r="F24" i="1"/>
  <c r="F25" i="1"/>
  <c r="F23" i="1"/>
  <c r="F19" i="1"/>
  <c r="F20" i="1"/>
  <c r="F21" i="1"/>
  <c r="F18" i="1"/>
  <c r="F11" i="1"/>
  <c r="F12" i="1"/>
  <c r="F10" i="1"/>
  <c r="F9" i="1" s="1"/>
  <c r="F15" i="1"/>
  <c r="F16" i="1"/>
  <c r="F14" i="1"/>
  <c r="H51" i="1"/>
  <c r="H50" i="1"/>
  <c r="H49" i="1"/>
  <c r="H48" i="1"/>
  <c r="H47" i="1"/>
  <c r="G46" i="1"/>
  <c r="H45" i="1"/>
  <c r="H44" i="1"/>
  <c r="H43" i="1"/>
  <c r="H42" i="1"/>
  <c r="H41" i="1"/>
  <c r="H40" i="1"/>
  <c r="H39" i="1"/>
  <c r="H38" i="1"/>
  <c r="G37" i="1"/>
  <c r="E37" i="1"/>
  <c r="D37" i="1"/>
  <c r="H36" i="1"/>
  <c r="H35" i="1"/>
  <c r="H34" i="1"/>
  <c r="G33" i="1"/>
  <c r="E33" i="1"/>
  <c r="D33" i="1"/>
  <c r="H32" i="1"/>
  <c r="H31" i="1"/>
  <c r="G30" i="1"/>
  <c r="E30" i="1"/>
  <c r="D30" i="1"/>
  <c r="H29" i="1"/>
  <c r="H28" i="1"/>
  <c r="H27" i="1"/>
  <c r="G26" i="1"/>
  <c r="E26" i="1"/>
  <c r="D26" i="1"/>
  <c r="H25" i="1"/>
  <c r="H24" i="1"/>
  <c r="H23" i="1"/>
  <c r="G22" i="1"/>
  <c r="E22" i="1"/>
  <c r="D22" i="1"/>
  <c r="H21" i="1"/>
  <c r="H20" i="1"/>
  <c r="H19" i="1"/>
  <c r="H18" i="1"/>
  <c r="G17" i="1"/>
  <c r="F17" i="1"/>
  <c r="E17" i="1"/>
  <c r="D17" i="1"/>
  <c r="H16" i="1"/>
  <c r="H15" i="1"/>
  <c r="H14" i="1"/>
  <c r="G13" i="1"/>
  <c r="E13" i="1"/>
  <c r="D13" i="1"/>
  <c r="H12" i="1"/>
  <c r="H11" i="1"/>
  <c r="H10" i="1"/>
  <c r="G9" i="1"/>
  <c r="E9" i="1"/>
  <c r="D9" i="1"/>
  <c r="F13" i="1" l="1"/>
  <c r="F52" i="1" s="1"/>
  <c r="H26" i="1"/>
  <c r="H24" i="5"/>
  <c r="G19" i="5"/>
  <c r="G24" i="5" s="1"/>
  <c r="E26" i="3"/>
  <c r="E28" i="3" s="1"/>
  <c r="F26" i="3"/>
  <c r="F28" i="3" s="1"/>
  <c r="D26" i="3"/>
  <c r="D28" i="3" s="1"/>
  <c r="F37" i="1"/>
  <c r="H33" i="1"/>
  <c r="H30" i="1"/>
  <c r="F22" i="1"/>
  <c r="H22" i="1"/>
  <c r="H17" i="1"/>
  <c r="H9" i="1"/>
  <c r="H13" i="1"/>
  <c r="H37" i="1"/>
  <c r="G52" i="1"/>
  <c r="E52" i="1"/>
  <c r="I33" i="1" s="1"/>
  <c r="D52" i="1"/>
  <c r="H46" i="1"/>
  <c r="I44" i="1" l="1"/>
  <c r="I43" i="1"/>
  <c r="I45" i="1"/>
  <c r="I22" i="1"/>
  <c r="I30" i="1"/>
  <c r="I41" i="1"/>
  <c r="I51" i="1"/>
  <c r="I42" i="1"/>
  <c r="H52" i="1"/>
  <c r="I26" i="1"/>
  <c r="I46" i="1"/>
  <c r="I17" i="1"/>
  <c r="I37" i="1"/>
  <c r="I9" i="1"/>
  <c r="I13" i="1"/>
  <c r="I40" i="1"/>
  <c r="I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2" authorId="0" shapeId="0" xr:uid="{7E4A2704-90AC-4462-B79E-A6131A40FFED}">
      <text>
        <r>
          <rPr>
            <b/>
            <sz val="9"/>
            <color rgb="FF000000"/>
            <rFont val="Tahoma"/>
            <family val="2"/>
            <charset val="1"/>
          </rPr>
          <t>Daca se prognozeaza alte ajutoare de minimis în urmatorii 3 ani</t>
        </r>
      </text>
    </comment>
  </commentList>
</comments>
</file>

<file path=xl/sharedStrings.xml><?xml version="1.0" encoding="utf-8"?>
<sst xmlns="http://schemas.openxmlformats.org/spreadsheetml/2006/main" count="151" uniqueCount="139">
  <si>
    <t>Nr. crt.</t>
  </si>
  <si>
    <t>Denumirea capitolelor şi subcapitolelor</t>
  </si>
  <si>
    <t>Cheltuieli eligibile       (inclusiv TVA)*</t>
  </si>
  <si>
    <t>din care</t>
  </si>
  <si>
    <t>Cheltuieli neeligibile        (TVA deductibilă)*</t>
  </si>
  <si>
    <t>Cheltuieli total plan afaceri</t>
  </si>
  <si>
    <t>Ponderea cheltuielii in total (nerambursabil)</t>
  </si>
  <si>
    <t>Finanțare nerambursabilă</t>
  </si>
  <si>
    <t>Contribuție proprie</t>
  </si>
  <si>
    <t>3 = 4 + 5</t>
  </si>
  <si>
    <t>7 = 3 + 6</t>
  </si>
  <si>
    <t>Cheltuieli cu salariile personalului nou-angajat</t>
  </si>
  <si>
    <t>1.1</t>
  </si>
  <si>
    <t>Salarii (brut)</t>
  </si>
  <si>
    <t>1.2</t>
  </si>
  <si>
    <t xml:space="preserve">Onorarii si alte venituri asimilate salariilor </t>
  </si>
  <si>
    <t>1.3</t>
  </si>
  <si>
    <t>Contribuţii sociale aferente salariilor - angajator (2,25%)</t>
  </si>
  <si>
    <t>Cheltuieli cu deplasarea personalului întreprinderilor sprijinite</t>
  </si>
  <si>
    <t>2.1</t>
  </si>
  <si>
    <t>Cheltuieli pentru cazare</t>
  </si>
  <si>
    <t>2.2</t>
  </si>
  <si>
    <t>Cheltuieli diurna personal propriu</t>
  </si>
  <si>
    <t>2.3</t>
  </si>
  <si>
    <t>Cheltuieli pentru transportul persoanelor (bilete, combustibil)</t>
  </si>
  <si>
    <t>3.1</t>
  </si>
  <si>
    <t>Cheltuieli servicii contabilitate</t>
  </si>
  <si>
    <t>3.2</t>
  </si>
  <si>
    <t>Cheltuieli servicii protectia muncii si PSI</t>
  </si>
  <si>
    <t>3.3</t>
  </si>
  <si>
    <t>Cheltuieli servicii creare site</t>
  </si>
  <si>
    <t>3.4</t>
  </si>
  <si>
    <r>
      <t>Cheltuieli servicii (</t>
    </r>
    <r>
      <rPr>
        <i/>
        <sz val="11"/>
        <color indexed="10"/>
        <rFont val="Calibri"/>
        <family val="2"/>
        <charset val="238"/>
      </rPr>
      <t>nominalizati un serviciu, daca este cazul</t>
    </r>
    <r>
      <rPr>
        <i/>
        <sz val="11"/>
        <color indexed="56"/>
        <rFont val="Calibri"/>
        <family val="2"/>
        <charset val="238"/>
      </rPr>
      <t>)</t>
    </r>
  </si>
  <si>
    <t>4.1</t>
  </si>
  <si>
    <t>Cheltuieli achiziții echipamente</t>
  </si>
  <si>
    <t>4.2</t>
  </si>
  <si>
    <t>Cheltuieli achiziții obiecte de inventar</t>
  </si>
  <si>
    <t>4.3</t>
  </si>
  <si>
    <t>Cheltuieli achiziții materii prime, materiale consumabile</t>
  </si>
  <si>
    <t>Cheltuieli închirieri</t>
  </si>
  <si>
    <t>5.1</t>
  </si>
  <si>
    <t>Cheltuieli închiriere spatii</t>
  </si>
  <si>
    <t>5.2</t>
  </si>
  <si>
    <t>Cheltuieli închiriere echipamente</t>
  </si>
  <si>
    <t>5.3</t>
  </si>
  <si>
    <t>Cheltuieli închiriere mijloace de transport</t>
  </si>
  <si>
    <t>Cheltuieli de leasing fără achiziție (leasing operațional)</t>
  </si>
  <si>
    <t>6.1</t>
  </si>
  <si>
    <t>Cheltuieli rate leasing echipamente</t>
  </si>
  <si>
    <t>6.2</t>
  </si>
  <si>
    <t>Cheltuieli rate leasing mijloace de transport</t>
  </si>
  <si>
    <t>Utilităţi aferente funcţionării întreprinderilor</t>
  </si>
  <si>
    <t>7.1</t>
  </si>
  <si>
    <t>Cheltuieli energie electrica</t>
  </si>
  <si>
    <t>7.2</t>
  </si>
  <si>
    <t>Cheltuieli gaze naturale</t>
  </si>
  <si>
    <t>7.3</t>
  </si>
  <si>
    <t>Cheltuieli abonamente telefonice</t>
  </si>
  <si>
    <t xml:space="preserve">Servicii de administrare a clădirilor </t>
  </si>
  <si>
    <t>8.1</t>
  </si>
  <si>
    <t>Cheltuieli regie</t>
  </si>
  <si>
    <t>8.2</t>
  </si>
  <si>
    <t>Cheltuieli salubritate</t>
  </si>
  <si>
    <t xml:space="preserve">Servicii întreţinere/reparare echipamente, mijloace de transport </t>
  </si>
  <si>
    <t xml:space="preserve">Arhivare documente </t>
  </si>
  <si>
    <r>
      <t>Amortizare active (</t>
    </r>
    <r>
      <rPr>
        <i/>
        <sz val="11"/>
        <color indexed="56"/>
        <rFont val="Calibri"/>
        <family val="2"/>
        <charset val="238"/>
      </rPr>
      <t>altele decât cele achizitionate prin plan)</t>
    </r>
  </si>
  <si>
    <t xml:space="preserve">Cheltuieli financiare (bancare) şi juridice (taxe avize) </t>
  </si>
  <si>
    <t>Conectare la reţele informatice (internet)</t>
  </si>
  <si>
    <t xml:space="preserve">Cheltuieli de informare şi publicitate </t>
  </si>
  <si>
    <t>Alte cheltuieli aferente funcţionării întreprinderilor</t>
  </si>
  <si>
    <t>15.1</t>
  </si>
  <si>
    <t>Prelucrare de date</t>
  </si>
  <si>
    <t>15.2</t>
  </si>
  <si>
    <t>Întreţinere, actualizare si dezvoltare aplicaţii informatice</t>
  </si>
  <si>
    <t>15.3</t>
  </si>
  <si>
    <t>Publicaţii, cărţi, reviste specialitate, în format tipărit/electronic</t>
  </si>
  <si>
    <t>15.4</t>
  </si>
  <si>
    <t>Concesiuni, brevete, licenţe, drepturi şi active similare</t>
  </si>
  <si>
    <t>Cheltuieli garanții bănci/instituții financiare (prime de asigurare)</t>
  </si>
  <si>
    <t xml:space="preserve">            Total general</t>
  </si>
  <si>
    <t>UM</t>
  </si>
  <si>
    <t>Cantitate</t>
  </si>
  <si>
    <t>Pret unitar   (fără TVA)</t>
  </si>
  <si>
    <t>Valoare totala</t>
  </si>
  <si>
    <t>Valoare fără TVA</t>
  </si>
  <si>
    <t>TVA</t>
  </si>
  <si>
    <t>6 = 4 x 5</t>
  </si>
  <si>
    <t>7 = 6 x 19%</t>
  </si>
  <si>
    <t>Achiziții active corporale</t>
  </si>
  <si>
    <t>buc</t>
  </si>
  <si>
    <t>inserati câte un rând pentru fiecare articol</t>
  </si>
  <si>
    <t>Achiziții active necorporale</t>
  </si>
  <si>
    <t>Achiziții obiecte de inventar</t>
  </si>
  <si>
    <t>Cheltuieli aferente diverselor achiziții de servicii specializate, pentru care beneficiarul ajutorului de minimis nu are expertiza necesară</t>
  </si>
  <si>
    <t>Cheltuieli achiziții active fixe corporale corporale (altele decât terenuri și imobile ), obiecte de inventar, materii prime și materiale, inclusiv materiale consumabile</t>
  </si>
  <si>
    <t>„IMPULS pentru economie socială în mediul urbane”, cod SMIS 312482</t>
  </si>
  <si>
    <t>TOTAL GENERAL</t>
  </si>
  <si>
    <t xml:space="preserve"> Plan de Achizitii mijloace fixe si obiecte de inventar</t>
  </si>
  <si>
    <t>Proiectii</t>
  </si>
  <si>
    <t>LEI</t>
  </si>
  <si>
    <t>Rd.</t>
  </si>
  <si>
    <t>VANZARI</t>
  </si>
  <si>
    <t>Interne</t>
  </si>
  <si>
    <t>Export</t>
  </si>
  <si>
    <t>Ajutor de minimis</t>
  </si>
  <si>
    <t>2a</t>
  </si>
  <si>
    <t>Total Vanzari</t>
  </si>
  <si>
    <t>3=1+2+2a</t>
  </si>
  <si>
    <t>COSTURI</t>
  </si>
  <si>
    <t>Materii prime si materiale</t>
  </si>
  <si>
    <t>Combustibilii energie</t>
  </si>
  <si>
    <t>Servicii subcontractate</t>
  </si>
  <si>
    <t>Altele</t>
  </si>
  <si>
    <t>Salarii, prime si contributii</t>
  </si>
  <si>
    <t>Costul total al bunurilor/serviciilor vandute</t>
  </si>
  <si>
    <t>9=4+5+6+7+8</t>
  </si>
  <si>
    <t>Costuri administrative si de desfacere</t>
  </si>
  <si>
    <t>Amortizare totala</t>
  </si>
  <si>
    <t>Total Costuri de Exploatare</t>
  </si>
  <si>
    <t>12=9+10+11</t>
  </si>
  <si>
    <t>Total venituri (+)/costuri nete din dobanzi (-)</t>
  </si>
  <si>
    <t>-</t>
  </si>
  <si>
    <t>Profit(+ )/Pierdere(-) din activitatea extraordinara</t>
  </si>
  <si>
    <t>VENIT NET INAINTE DE IMPOZITARE</t>
  </si>
  <si>
    <t>15=3+13+14-12</t>
  </si>
  <si>
    <t xml:space="preserve">IMPOZIT PE PROFIT </t>
  </si>
  <si>
    <t>PROFIT NET</t>
  </si>
  <si>
    <t>17=15-16</t>
  </si>
  <si>
    <t>PROIECTII FINANCIARE</t>
  </si>
  <si>
    <t>Proiect "IMPULS pentru economie sociala in mediul urban", Cod SMIS 312482</t>
  </si>
  <si>
    <t xml:space="preserve"> 2025 ( 6 luni)</t>
  </si>
  <si>
    <t>% contribuție proprie</t>
  </si>
  <si>
    <t xml:space="preserve">      din finanțare</t>
  </si>
  <si>
    <t>Firma va fi plătitoare de TVA?</t>
  </si>
  <si>
    <t xml:space="preserve">Da </t>
  </si>
  <si>
    <t>Nu</t>
  </si>
  <si>
    <t>Contribuția proprie trebuie să fie de minimum 10% din valoarea ajutorului de minimis solicitat.</t>
  </si>
  <si>
    <t>TVA este eligibil pentru finanțare doar dacă firma nu va fi înregistrată în scopuri de TVA.</t>
  </si>
  <si>
    <t>ANEXA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</si>
</sst>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b/>
      <sz val="10"/>
      <color theme="0"/>
      <name val="Aptos Narrow"/>
      <family val="2"/>
      <charset val="238"/>
      <scheme val="minor"/>
    </font>
    <font>
      <i/>
      <sz val="10"/>
      <color rgb="FF002060"/>
      <name val="Aptos Narrow"/>
      <family val="2"/>
      <charset val="238"/>
      <scheme val="minor"/>
    </font>
    <font>
      <sz val="11"/>
      <color rgb="FF002060"/>
      <name val="Aptos Narrow"/>
      <family val="2"/>
      <charset val="238"/>
      <scheme val="minor"/>
    </font>
    <font>
      <i/>
      <sz val="11"/>
      <color indexed="10"/>
      <name val="Calibri"/>
      <family val="2"/>
      <charset val="238"/>
    </font>
    <font>
      <i/>
      <sz val="11"/>
      <color indexed="56"/>
      <name val="Calibri"/>
      <family val="2"/>
      <charset val="238"/>
    </font>
    <font>
      <b/>
      <sz val="11"/>
      <color rgb="FF002060"/>
      <name val="Aptos Narrow"/>
      <family val="2"/>
      <charset val="238"/>
      <scheme val="minor"/>
    </font>
    <font>
      <b/>
      <sz val="11"/>
      <color indexed="8"/>
      <name val="Aptos Narrow"/>
      <family val="2"/>
      <charset val="238"/>
      <scheme val="minor"/>
    </font>
    <font>
      <b/>
      <sz val="10"/>
      <color rgb="FF002060"/>
      <name val="Aptos Narrow"/>
      <family val="2"/>
      <charset val="238"/>
      <scheme val="minor"/>
    </font>
    <font>
      <i/>
      <sz val="11"/>
      <color rgb="FF002060"/>
      <name val="Aptos Narrow"/>
      <family val="2"/>
      <charset val="238"/>
      <scheme val="minor"/>
    </font>
    <font>
      <b/>
      <sz val="12"/>
      <color rgb="FF002060"/>
      <name val="Aptos Narrow"/>
      <family val="2"/>
      <charset val="238"/>
      <scheme val="minor"/>
    </font>
    <font>
      <b/>
      <sz val="14"/>
      <color theme="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b/>
      <i/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9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49" fontId="3" fillId="6" borderId="5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0" fontId="3" fillId="4" borderId="3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9" fontId="3" fillId="7" borderId="6" xfId="0" applyNumberFormat="1" applyFont="1" applyFill="1" applyBorder="1" applyAlignment="1">
      <alignment horizontal="left" vertical="center" wrapText="1"/>
    </xf>
    <xf numFmtId="3" fontId="3" fillId="7" borderId="2" xfId="0" applyNumberFormat="1" applyFont="1" applyFill="1" applyBorder="1" applyAlignment="1">
      <alignment horizontal="center" vertical="center"/>
    </xf>
    <xf numFmtId="4" fontId="3" fillId="7" borderId="2" xfId="0" applyNumberFormat="1" applyFont="1" applyFill="1" applyBorder="1" applyAlignment="1">
      <alignment horizontal="center" vertical="center"/>
    </xf>
    <xf numFmtId="4" fontId="10" fillId="7" borderId="2" xfId="0" applyNumberFormat="1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left" vertical="center" wrapText="1" indent="15"/>
    </xf>
    <xf numFmtId="4" fontId="15" fillId="0" borderId="15" xfId="0" applyNumberFormat="1" applyFont="1" applyBorder="1" applyAlignment="1">
      <alignment horizontal="left" vertical="center" wrapText="1" indent="15"/>
    </xf>
    <xf numFmtId="0" fontId="15" fillId="0" borderId="2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 indent="15"/>
    </xf>
    <xf numFmtId="0" fontId="15" fillId="0" borderId="15" xfId="0" applyFont="1" applyBorder="1" applyAlignment="1">
      <alignment horizontal="left" vertical="center" wrapText="1" indent="15"/>
    </xf>
    <xf numFmtId="0" fontId="17" fillId="0" borderId="14" xfId="0" applyFont="1" applyBorder="1" applyAlignment="1">
      <alignment vertical="center" wrapText="1"/>
    </xf>
    <xf numFmtId="2" fontId="15" fillId="0" borderId="2" xfId="0" applyNumberFormat="1" applyFont="1" applyBorder="1" applyAlignment="1">
      <alignment horizontal="left" vertical="center" wrapText="1" indent="15"/>
    </xf>
    <xf numFmtId="2" fontId="15" fillId="0" borderId="15" xfId="0" applyNumberFormat="1" applyFont="1" applyBorder="1" applyAlignment="1">
      <alignment horizontal="left" vertical="center" wrapText="1" indent="15"/>
    </xf>
    <xf numFmtId="0" fontId="17" fillId="0" borderId="10" xfId="0" applyFont="1" applyBorder="1" applyAlignment="1">
      <alignment vertical="center" wrapText="1"/>
    </xf>
    <xf numFmtId="2" fontId="15" fillId="0" borderId="11" xfId="0" applyNumberFormat="1" applyFont="1" applyBorder="1" applyAlignment="1">
      <alignment horizontal="left" vertical="center" wrapText="1" indent="15"/>
    </xf>
    <xf numFmtId="2" fontId="15" fillId="0" borderId="12" xfId="0" applyNumberFormat="1" applyFont="1" applyBorder="1" applyAlignment="1">
      <alignment horizontal="left" vertical="center" wrapText="1" indent="15"/>
    </xf>
    <xf numFmtId="0" fontId="16" fillId="0" borderId="1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horizontal="left" vertical="center" wrapText="1" indent="15"/>
    </xf>
    <xf numFmtId="4" fontId="15" fillId="0" borderId="9" xfId="0" applyNumberFormat="1" applyFont="1" applyBorder="1" applyAlignment="1">
      <alignment horizontal="left" vertical="center" wrapText="1" indent="15"/>
    </xf>
    <xf numFmtId="0" fontId="19" fillId="0" borderId="14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5" fillId="0" borderId="11" xfId="0" applyNumberFormat="1" applyFont="1" applyBorder="1" applyAlignment="1">
      <alignment horizontal="left" vertical="center" wrapText="1" indent="15"/>
    </xf>
    <xf numFmtId="4" fontId="15" fillId="0" borderId="12" xfId="0" applyNumberFormat="1" applyFont="1" applyBorder="1" applyAlignment="1">
      <alignment horizontal="left" vertical="center" wrapText="1" indent="15"/>
    </xf>
    <xf numFmtId="0" fontId="14" fillId="0" borderId="0" xfId="0" applyFont="1"/>
    <xf numFmtId="0" fontId="21" fillId="0" borderId="0" xfId="0" applyFont="1"/>
    <xf numFmtId="0" fontId="22" fillId="0" borderId="0" xfId="0" applyFont="1"/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3" fillId="0" borderId="26" xfId="0" applyFont="1" applyBorder="1"/>
    <xf numFmtId="0" fontId="0" fillId="0" borderId="27" xfId="0" applyBorder="1"/>
    <xf numFmtId="0" fontId="0" fillId="0" borderId="22" xfId="0" applyBorder="1"/>
    <xf numFmtId="0" fontId="23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26" xfId="0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11" fillId="1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49" fontId="3" fillId="7" borderId="5" xfId="0" applyNumberFormat="1" applyFont="1" applyFill="1" applyBorder="1" applyAlignment="1">
      <alignment horizontal="left" vertical="center" wrapText="1"/>
    </xf>
    <xf numFmtId="49" fontId="3" fillId="7" borderId="6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58</xdr:row>
      <xdr:rowOff>45720</xdr:rowOff>
    </xdr:from>
    <xdr:to>
      <xdr:col>3</xdr:col>
      <xdr:colOff>533400</xdr:colOff>
      <xdr:row>58</xdr:row>
      <xdr:rowOff>160020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92F618-6909-BD9A-F768-1ED1B7DD4ADA}"/>
            </a:ext>
          </a:extLst>
        </xdr:cNvPr>
        <xdr:cNvSpPr/>
      </xdr:nvSpPr>
      <xdr:spPr>
        <a:xfrm>
          <a:off x="3436620" y="17777460"/>
          <a:ext cx="243840" cy="114300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274320</xdr:colOff>
      <xdr:row>58</xdr:row>
      <xdr:rowOff>45720</xdr:rowOff>
    </xdr:from>
    <xdr:to>
      <xdr:col>4</xdr:col>
      <xdr:colOff>518160</xdr:colOff>
      <xdr:row>58</xdr:row>
      <xdr:rowOff>160020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D78B186-71C8-418C-8802-20E2FC9DF09E}"/>
            </a:ext>
          </a:extLst>
        </xdr:cNvPr>
        <xdr:cNvSpPr/>
      </xdr:nvSpPr>
      <xdr:spPr>
        <a:xfrm>
          <a:off x="4419600" y="17777460"/>
          <a:ext cx="243840" cy="114300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6C838-2E36-43C4-909C-333E5CA8C69F}">
  <dimension ref="B1:I62"/>
  <sheetViews>
    <sheetView tabSelected="1" topLeftCell="A52" workbookViewId="0">
      <selection activeCell="B62" sqref="B62"/>
    </sheetView>
  </sheetViews>
  <sheetFormatPr defaultRowHeight="14.4" x14ac:dyDescent="0.3"/>
  <cols>
    <col min="3" max="3" width="28.109375" customWidth="1"/>
    <col min="4" max="4" width="14.5546875" customWidth="1"/>
    <col min="5" max="5" width="13.21875" customWidth="1"/>
    <col min="6" max="6" width="11.77734375" customWidth="1"/>
    <col min="7" max="7" width="11.44140625" customWidth="1"/>
    <col min="9" max="9" width="14.109375" customWidth="1"/>
    <col min="10" max="10" width="12.44140625" customWidth="1"/>
  </cols>
  <sheetData>
    <row r="1" spans="2:9" x14ac:dyDescent="0.3">
      <c r="I1" s="94" t="s">
        <v>138</v>
      </c>
    </row>
    <row r="3" spans="2:9" ht="23.7" customHeight="1" x14ac:dyDescent="0.3">
      <c r="C3" s="95" t="s">
        <v>95</v>
      </c>
      <c r="D3" s="95"/>
      <c r="E3" s="95"/>
      <c r="F3" s="95"/>
      <c r="G3" s="95"/>
      <c r="H3" s="95"/>
    </row>
    <row r="5" spans="2:9" ht="0.75" customHeight="1" x14ac:dyDescent="0.3"/>
    <row r="6" spans="2:9" ht="37.200000000000003" customHeight="1" x14ac:dyDescent="0.3">
      <c r="B6" s="97" t="s">
        <v>0</v>
      </c>
      <c r="C6" s="96" t="s">
        <v>1</v>
      </c>
      <c r="D6" s="96" t="s">
        <v>2</v>
      </c>
      <c r="E6" s="99" t="s">
        <v>3</v>
      </c>
      <c r="F6" s="99"/>
      <c r="G6" s="96" t="s">
        <v>4</v>
      </c>
      <c r="H6" s="96" t="s">
        <v>5</v>
      </c>
      <c r="I6" s="96" t="s">
        <v>6</v>
      </c>
    </row>
    <row r="7" spans="2:9" ht="41.4" x14ac:dyDescent="0.3">
      <c r="B7" s="98"/>
      <c r="C7" s="96"/>
      <c r="D7" s="96"/>
      <c r="E7" s="1" t="s">
        <v>7</v>
      </c>
      <c r="F7" s="1" t="s">
        <v>8</v>
      </c>
      <c r="G7" s="96"/>
      <c r="H7" s="96"/>
      <c r="I7" s="96"/>
    </row>
    <row r="8" spans="2:9" x14ac:dyDescent="0.3">
      <c r="B8" s="8">
        <v>1</v>
      </c>
      <c r="C8" s="9">
        <v>2</v>
      </c>
      <c r="D8" s="9" t="s">
        <v>9</v>
      </c>
      <c r="E8" s="9">
        <v>4</v>
      </c>
      <c r="F8" s="9">
        <v>5</v>
      </c>
      <c r="G8" s="9">
        <v>6</v>
      </c>
      <c r="H8" s="9" t="s">
        <v>10</v>
      </c>
      <c r="I8" s="9">
        <v>8</v>
      </c>
    </row>
    <row r="9" spans="2:9" ht="28.8" x14ac:dyDescent="0.3">
      <c r="B9" s="10">
        <v>1</v>
      </c>
      <c r="C9" s="5" t="s">
        <v>11</v>
      </c>
      <c r="D9" s="11">
        <f>D10+D11+D12</f>
        <v>0</v>
      </c>
      <c r="E9" s="11">
        <f>E10+E11+E12</f>
        <v>0</v>
      </c>
      <c r="F9" s="11">
        <f>F10+F11+F12</f>
        <v>0</v>
      </c>
      <c r="G9" s="11">
        <f>G10+G11+G12</f>
        <v>10</v>
      </c>
      <c r="H9" s="11">
        <f>H10+H11+H12</f>
        <v>10</v>
      </c>
      <c r="I9" s="12" t="e">
        <f>E9/E52</f>
        <v>#DIV/0!</v>
      </c>
    </row>
    <row r="10" spans="2:9" x14ac:dyDescent="0.3">
      <c r="B10" s="13" t="s">
        <v>12</v>
      </c>
      <c r="C10" s="4" t="s">
        <v>13</v>
      </c>
      <c r="D10" s="14">
        <v>0</v>
      </c>
      <c r="E10" s="14">
        <v>0</v>
      </c>
      <c r="F10" s="14">
        <f>D10-E10</f>
        <v>0</v>
      </c>
      <c r="G10" s="14">
        <v>0</v>
      </c>
      <c r="H10" s="15">
        <f>D10+G10</f>
        <v>0</v>
      </c>
      <c r="I10" s="16"/>
    </row>
    <row r="11" spans="2:9" ht="28.8" x14ac:dyDescent="0.3">
      <c r="B11" s="13" t="s">
        <v>14</v>
      </c>
      <c r="C11" s="4" t="s">
        <v>15</v>
      </c>
      <c r="D11" s="14">
        <v>0</v>
      </c>
      <c r="E11" s="14">
        <v>0</v>
      </c>
      <c r="F11" s="14">
        <f t="shared" ref="F11:F12" si="0">D11-E11</f>
        <v>0</v>
      </c>
      <c r="G11" s="14">
        <v>10</v>
      </c>
      <c r="H11" s="15">
        <f>D11+G11</f>
        <v>10</v>
      </c>
      <c r="I11" s="17"/>
    </row>
    <row r="12" spans="2:9" ht="28.8" x14ac:dyDescent="0.3">
      <c r="B12" s="13" t="s">
        <v>16</v>
      </c>
      <c r="C12" s="4" t="s">
        <v>17</v>
      </c>
      <c r="D12" s="14">
        <v>0</v>
      </c>
      <c r="E12" s="14">
        <v>0</v>
      </c>
      <c r="F12" s="14">
        <f t="shared" si="0"/>
        <v>0</v>
      </c>
      <c r="G12" s="14">
        <v>0</v>
      </c>
      <c r="H12" s="15">
        <f>D12+G12</f>
        <v>0</v>
      </c>
      <c r="I12" s="18"/>
    </row>
    <row r="13" spans="2:9" ht="43.2" x14ac:dyDescent="0.3">
      <c r="B13" s="10">
        <v>2</v>
      </c>
      <c r="C13" s="5" t="s">
        <v>18</v>
      </c>
      <c r="D13" s="11">
        <f>D14+D15+D16</f>
        <v>0</v>
      </c>
      <c r="E13" s="11">
        <f>E14+E15+E16</f>
        <v>0</v>
      </c>
      <c r="F13" s="11">
        <f>F14+F15+F16</f>
        <v>0</v>
      </c>
      <c r="G13" s="11">
        <f>G14+G15+G16</f>
        <v>0</v>
      </c>
      <c r="H13" s="11">
        <f>H14+H15+H16</f>
        <v>0</v>
      </c>
      <c r="I13" s="12" t="e">
        <f>E13/E52</f>
        <v>#DIV/0!</v>
      </c>
    </row>
    <row r="14" spans="2:9" x14ac:dyDescent="0.3">
      <c r="B14" s="13" t="s">
        <v>19</v>
      </c>
      <c r="C14" s="4" t="s">
        <v>20</v>
      </c>
      <c r="D14" s="14">
        <v>0</v>
      </c>
      <c r="E14" s="14">
        <v>0</v>
      </c>
      <c r="F14" s="14">
        <f>D14-E14</f>
        <v>0</v>
      </c>
      <c r="G14" s="14">
        <v>0</v>
      </c>
      <c r="H14" s="15">
        <f>D14+G14</f>
        <v>0</v>
      </c>
      <c r="I14" s="16"/>
    </row>
    <row r="15" spans="2:9" x14ac:dyDescent="0.3">
      <c r="B15" s="13" t="s">
        <v>21</v>
      </c>
      <c r="C15" s="4" t="s">
        <v>22</v>
      </c>
      <c r="D15" s="14">
        <v>0</v>
      </c>
      <c r="E15" s="14">
        <v>0</v>
      </c>
      <c r="F15" s="14">
        <f t="shared" ref="F15:F16" si="1">D15-E15</f>
        <v>0</v>
      </c>
      <c r="G15" s="14">
        <v>0</v>
      </c>
      <c r="H15" s="15">
        <f>D15+G15</f>
        <v>0</v>
      </c>
      <c r="I15" s="17"/>
    </row>
    <row r="16" spans="2:9" ht="28.8" x14ac:dyDescent="0.3">
      <c r="B16" s="13" t="s">
        <v>23</v>
      </c>
      <c r="C16" s="4" t="s">
        <v>24</v>
      </c>
      <c r="D16" s="14">
        <v>0</v>
      </c>
      <c r="E16" s="14">
        <v>0</v>
      </c>
      <c r="F16" s="14">
        <f t="shared" si="1"/>
        <v>0</v>
      </c>
      <c r="G16" s="14">
        <v>0</v>
      </c>
      <c r="H16" s="15">
        <f>D16+G16</f>
        <v>0</v>
      </c>
      <c r="I16" s="17"/>
    </row>
    <row r="17" spans="2:9" ht="72" x14ac:dyDescent="0.3">
      <c r="B17" s="10">
        <v>3</v>
      </c>
      <c r="C17" s="5" t="s">
        <v>93</v>
      </c>
      <c r="D17" s="11">
        <f>D18+D19+D20+D21</f>
        <v>0</v>
      </c>
      <c r="E17" s="11">
        <f>E18+E19+E20+E21</f>
        <v>0</v>
      </c>
      <c r="F17" s="11">
        <f>F18+F19+F20+F21</f>
        <v>0</v>
      </c>
      <c r="G17" s="11">
        <f>G18+G19+G20+G21</f>
        <v>0</v>
      </c>
      <c r="H17" s="11">
        <f>H18+H19+H20+H21</f>
        <v>0</v>
      </c>
      <c r="I17" s="12" t="e">
        <f>E17/E52</f>
        <v>#DIV/0!</v>
      </c>
    </row>
    <row r="18" spans="2:9" x14ac:dyDescent="0.3">
      <c r="B18" s="13" t="s">
        <v>25</v>
      </c>
      <c r="C18" s="4" t="s">
        <v>26</v>
      </c>
      <c r="D18" s="14">
        <v>0</v>
      </c>
      <c r="E18" s="14">
        <v>0</v>
      </c>
      <c r="F18" s="14">
        <f>D18-E18</f>
        <v>0</v>
      </c>
      <c r="G18" s="14">
        <v>0</v>
      </c>
      <c r="H18" s="15">
        <f>D18+G18</f>
        <v>0</v>
      </c>
      <c r="I18" s="16"/>
    </row>
    <row r="19" spans="2:9" ht="28.8" x14ac:dyDescent="0.3">
      <c r="B19" s="13" t="s">
        <v>27</v>
      </c>
      <c r="C19" s="4" t="s">
        <v>28</v>
      </c>
      <c r="D19" s="14">
        <v>0</v>
      </c>
      <c r="E19" s="14">
        <v>0</v>
      </c>
      <c r="F19" s="14">
        <f t="shared" ref="F19:F21" si="2">D19-E19</f>
        <v>0</v>
      </c>
      <c r="G19" s="14">
        <v>0</v>
      </c>
      <c r="H19" s="15">
        <f>D19+G19</f>
        <v>0</v>
      </c>
      <c r="I19" s="17"/>
    </row>
    <row r="20" spans="2:9" x14ac:dyDescent="0.3">
      <c r="B20" s="13" t="s">
        <v>29</v>
      </c>
      <c r="C20" s="4" t="s">
        <v>30</v>
      </c>
      <c r="D20" s="14">
        <v>0</v>
      </c>
      <c r="E20" s="14">
        <v>0</v>
      </c>
      <c r="F20" s="14">
        <f t="shared" si="2"/>
        <v>0</v>
      </c>
      <c r="G20" s="14">
        <v>0</v>
      </c>
      <c r="H20" s="15">
        <f>D20+G20</f>
        <v>0</v>
      </c>
      <c r="I20" s="17"/>
    </row>
    <row r="21" spans="2:9" ht="28.8" x14ac:dyDescent="0.3">
      <c r="B21" s="13" t="s">
        <v>31</v>
      </c>
      <c r="C21" s="4" t="s">
        <v>32</v>
      </c>
      <c r="D21" s="14">
        <v>0</v>
      </c>
      <c r="E21" s="14">
        <v>0</v>
      </c>
      <c r="F21" s="14">
        <f t="shared" si="2"/>
        <v>0</v>
      </c>
      <c r="G21" s="14">
        <v>0</v>
      </c>
      <c r="H21" s="15">
        <f>D21+G21</f>
        <v>0</v>
      </c>
      <c r="I21" s="18"/>
    </row>
    <row r="22" spans="2:9" ht="86.4" x14ac:dyDescent="0.3">
      <c r="B22" s="19">
        <v>4</v>
      </c>
      <c r="C22" s="5" t="s">
        <v>94</v>
      </c>
      <c r="D22" s="11">
        <f>D23+D24+D25</f>
        <v>0</v>
      </c>
      <c r="E22" s="11">
        <f>E23+E24+E25</f>
        <v>0</v>
      </c>
      <c r="F22" s="11">
        <f>F23+F24+F25</f>
        <v>0</v>
      </c>
      <c r="G22" s="11">
        <f>G23+G24+G25</f>
        <v>0</v>
      </c>
      <c r="H22" s="11">
        <f>H23+H24+H25</f>
        <v>0</v>
      </c>
      <c r="I22" s="12" t="e">
        <f>E22/E52</f>
        <v>#DIV/0!</v>
      </c>
    </row>
    <row r="23" spans="2:9" x14ac:dyDescent="0.3">
      <c r="B23" s="13" t="s">
        <v>33</v>
      </c>
      <c r="C23" s="6" t="s">
        <v>34</v>
      </c>
      <c r="D23" s="14">
        <v>0</v>
      </c>
      <c r="E23" s="14">
        <v>0</v>
      </c>
      <c r="F23" s="14">
        <f>D23-E23</f>
        <v>0</v>
      </c>
      <c r="G23" s="14">
        <v>0</v>
      </c>
      <c r="H23" s="15">
        <f>D23+G23</f>
        <v>0</v>
      </c>
      <c r="I23" s="16"/>
    </row>
    <row r="24" spans="2:9" ht="28.8" x14ac:dyDescent="0.3">
      <c r="B24" s="13" t="s">
        <v>35</v>
      </c>
      <c r="C24" s="6" t="s">
        <v>36</v>
      </c>
      <c r="D24" s="14">
        <v>0</v>
      </c>
      <c r="E24" s="14">
        <v>0</v>
      </c>
      <c r="F24" s="14">
        <f t="shared" ref="F24:F25" si="3">D24-E24</f>
        <v>0</v>
      </c>
      <c r="G24" s="14">
        <v>0</v>
      </c>
      <c r="H24" s="15">
        <f>D24+G24</f>
        <v>0</v>
      </c>
      <c r="I24" s="17"/>
    </row>
    <row r="25" spans="2:9" ht="28.8" x14ac:dyDescent="0.3">
      <c r="B25" s="13" t="s">
        <v>37</v>
      </c>
      <c r="C25" s="6" t="s">
        <v>38</v>
      </c>
      <c r="D25" s="14">
        <v>0</v>
      </c>
      <c r="E25" s="14">
        <v>0</v>
      </c>
      <c r="F25" s="14">
        <f t="shared" si="3"/>
        <v>0</v>
      </c>
      <c r="G25" s="14">
        <v>0</v>
      </c>
      <c r="H25" s="15">
        <f>D25+G25</f>
        <v>0</v>
      </c>
      <c r="I25" s="17"/>
    </row>
    <row r="26" spans="2:9" x14ac:dyDescent="0.3">
      <c r="B26" s="19">
        <v>5</v>
      </c>
      <c r="C26" s="5" t="s">
        <v>39</v>
      </c>
      <c r="D26" s="11">
        <f>D27+D28+D29</f>
        <v>0</v>
      </c>
      <c r="E26" s="11">
        <f>E27+E28+E29</f>
        <v>0</v>
      </c>
      <c r="F26" s="11">
        <f>F27+F28+F29</f>
        <v>0</v>
      </c>
      <c r="G26" s="11">
        <f>G27+G28+G29</f>
        <v>0</v>
      </c>
      <c r="H26" s="11">
        <f>H27+H28+H29</f>
        <v>0</v>
      </c>
      <c r="I26" s="12" t="e">
        <f>E26/E52</f>
        <v>#DIV/0!</v>
      </c>
    </row>
    <row r="27" spans="2:9" x14ac:dyDescent="0.3">
      <c r="B27" s="13" t="s">
        <v>40</v>
      </c>
      <c r="C27" s="4" t="s">
        <v>41</v>
      </c>
      <c r="D27" s="14">
        <v>0</v>
      </c>
      <c r="E27" s="14">
        <v>0</v>
      </c>
      <c r="F27" s="14">
        <f>D27-E27</f>
        <v>0</v>
      </c>
      <c r="G27" s="14">
        <v>0</v>
      </c>
      <c r="H27" s="15">
        <f>D27+G27</f>
        <v>0</v>
      </c>
      <c r="I27" s="16"/>
    </row>
    <row r="28" spans="2:9" x14ac:dyDescent="0.3">
      <c r="B28" s="13" t="s">
        <v>42</v>
      </c>
      <c r="C28" s="4" t="s">
        <v>43</v>
      </c>
      <c r="D28" s="14">
        <v>0</v>
      </c>
      <c r="E28" s="14">
        <v>0</v>
      </c>
      <c r="F28" s="14">
        <f t="shared" ref="F28:F29" si="4">D28-E28</f>
        <v>0</v>
      </c>
      <c r="G28" s="14">
        <v>0</v>
      </c>
      <c r="H28" s="15">
        <f>D28+G28</f>
        <v>0</v>
      </c>
      <c r="I28" s="17"/>
    </row>
    <row r="29" spans="2:9" ht="28.8" x14ac:dyDescent="0.3">
      <c r="B29" s="13" t="s">
        <v>44</v>
      </c>
      <c r="C29" s="4" t="s">
        <v>45</v>
      </c>
      <c r="D29" s="14">
        <v>0</v>
      </c>
      <c r="E29" s="14">
        <v>0</v>
      </c>
      <c r="F29" s="14">
        <f t="shared" si="4"/>
        <v>0</v>
      </c>
      <c r="G29" s="14">
        <v>0</v>
      </c>
      <c r="H29" s="15">
        <f>D29+G29</f>
        <v>0</v>
      </c>
      <c r="I29" s="18"/>
    </row>
    <row r="30" spans="2:9" ht="28.8" x14ac:dyDescent="0.3">
      <c r="B30" s="19">
        <v>6</v>
      </c>
      <c r="C30" s="5" t="s">
        <v>46</v>
      </c>
      <c r="D30" s="11">
        <f>D31+D32</f>
        <v>0</v>
      </c>
      <c r="E30" s="11">
        <f>E31+E32</f>
        <v>0</v>
      </c>
      <c r="F30" s="11">
        <f>F31+F32</f>
        <v>0</v>
      </c>
      <c r="G30" s="11">
        <f>G31+G32</f>
        <v>0</v>
      </c>
      <c r="H30" s="11">
        <f>H31+H32</f>
        <v>0</v>
      </c>
      <c r="I30" s="12" t="e">
        <f>E30/E52</f>
        <v>#DIV/0!</v>
      </c>
    </row>
    <row r="31" spans="2:9" ht="28.8" x14ac:dyDescent="0.3">
      <c r="B31" s="13" t="s">
        <v>47</v>
      </c>
      <c r="C31" s="4" t="s">
        <v>48</v>
      </c>
      <c r="D31" s="14">
        <v>0</v>
      </c>
      <c r="E31" s="14">
        <v>0</v>
      </c>
      <c r="F31" s="14">
        <f>D31-E31</f>
        <v>0</v>
      </c>
      <c r="G31" s="14">
        <v>0</v>
      </c>
      <c r="H31" s="15">
        <f>D31+G31</f>
        <v>0</v>
      </c>
      <c r="I31" s="16"/>
    </row>
    <row r="32" spans="2:9" ht="28.8" x14ac:dyDescent="0.3">
      <c r="B32" s="13" t="s">
        <v>49</v>
      </c>
      <c r="C32" s="4" t="s">
        <v>50</v>
      </c>
      <c r="D32" s="14">
        <v>0</v>
      </c>
      <c r="E32" s="14">
        <v>0</v>
      </c>
      <c r="F32" s="14">
        <f>D32-E32</f>
        <v>0</v>
      </c>
      <c r="G32" s="14">
        <v>0</v>
      </c>
      <c r="H32" s="15">
        <f>D32+G32</f>
        <v>0</v>
      </c>
      <c r="I32" s="17"/>
    </row>
    <row r="33" spans="2:9" ht="28.8" x14ac:dyDescent="0.3">
      <c r="B33" s="19">
        <v>7</v>
      </c>
      <c r="C33" s="5" t="s">
        <v>51</v>
      </c>
      <c r="D33" s="11">
        <f>D34+D35+D36</f>
        <v>0</v>
      </c>
      <c r="E33" s="11">
        <f>E34+E35+E36</f>
        <v>0</v>
      </c>
      <c r="F33" s="11">
        <f>F34+F35+F36</f>
        <v>0</v>
      </c>
      <c r="G33" s="11">
        <f>G34+G35+G36</f>
        <v>0</v>
      </c>
      <c r="H33" s="11">
        <f>H34+H35+H36</f>
        <v>0</v>
      </c>
      <c r="I33" s="12" t="e">
        <f>E33/E52</f>
        <v>#DIV/0!</v>
      </c>
    </row>
    <row r="34" spans="2:9" x14ac:dyDescent="0.3">
      <c r="B34" s="20" t="s">
        <v>52</v>
      </c>
      <c r="C34" s="4" t="s">
        <v>53</v>
      </c>
      <c r="D34" s="14">
        <v>0</v>
      </c>
      <c r="E34" s="14">
        <v>0</v>
      </c>
      <c r="F34" s="14">
        <f>D34-E34</f>
        <v>0</v>
      </c>
      <c r="G34" s="14">
        <v>0</v>
      </c>
      <c r="H34" s="15">
        <f>D34+G34</f>
        <v>0</v>
      </c>
      <c r="I34" s="16"/>
    </row>
    <row r="35" spans="2:9" x14ac:dyDescent="0.3">
      <c r="B35" s="20" t="s">
        <v>54</v>
      </c>
      <c r="C35" s="4" t="s">
        <v>55</v>
      </c>
      <c r="D35" s="14">
        <v>0</v>
      </c>
      <c r="E35" s="14">
        <v>0</v>
      </c>
      <c r="F35" s="14">
        <f t="shared" ref="F35:F36" si="5">D35-E35</f>
        <v>0</v>
      </c>
      <c r="G35" s="14">
        <v>0</v>
      </c>
      <c r="H35" s="15">
        <f>D35+G35</f>
        <v>0</v>
      </c>
      <c r="I35" s="17"/>
    </row>
    <row r="36" spans="2:9" x14ac:dyDescent="0.3">
      <c r="B36" s="20" t="s">
        <v>56</v>
      </c>
      <c r="C36" s="4" t="s">
        <v>57</v>
      </c>
      <c r="D36" s="14">
        <v>0</v>
      </c>
      <c r="E36" s="14">
        <v>0</v>
      </c>
      <c r="F36" s="14">
        <f t="shared" si="5"/>
        <v>0</v>
      </c>
      <c r="G36" s="14">
        <v>0</v>
      </c>
      <c r="H36" s="15">
        <f>D36+G36</f>
        <v>0</v>
      </c>
      <c r="I36" s="18"/>
    </row>
    <row r="37" spans="2:9" ht="28.8" x14ac:dyDescent="0.3">
      <c r="B37" s="19">
        <v>8</v>
      </c>
      <c r="C37" s="5" t="s">
        <v>58</v>
      </c>
      <c r="D37" s="11">
        <f>D38+D39</f>
        <v>0</v>
      </c>
      <c r="E37" s="11">
        <f>E38+E39</f>
        <v>0</v>
      </c>
      <c r="F37" s="11">
        <f>F38+F39</f>
        <v>0</v>
      </c>
      <c r="G37" s="11">
        <f>G38+G39</f>
        <v>0</v>
      </c>
      <c r="H37" s="11">
        <f>H38+H39</f>
        <v>0</v>
      </c>
      <c r="I37" s="12" t="e">
        <f>E37/E52</f>
        <v>#DIV/0!</v>
      </c>
    </row>
    <row r="38" spans="2:9" x14ac:dyDescent="0.3">
      <c r="B38" s="20" t="s">
        <v>59</v>
      </c>
      <c r="C38" s="4" t="s">
        <v>60</v>
      </c>
      <c r="D38" s="14">
        <v>0</v>
      </c>
      <c r="E38" s="14">
        <v>0</v>
      </c>
      <c r="F38" s="14">
        <f t="shared" ref="F38:F46" si="6">D38-E38</f>
        <v>0</v>
      </c>
      <c r="G38" s="14">
        <v>0</v>
      </c>
      <c r="H38" s="15">
        <f t="shared" ref="H38:H45" si="7">D38+G38</f>
        <v>0</v>
      </c>
      <c r="I38" s="16"/>
    </row>
    <row r="39" spans="2:9" x14ac:dyDescent="0.3">
      <c r="B39" s="20" t="s">
        <v>61</v>
      </c>
      <c r="C39" s="4" t="s">
        <v>62</v>
      </c>
      <c r="D39" s="14">
        <v>0</v>
      </c>
      <c r="E39" s="14">
        <v>0</v>
      </c>
      <c r="F39" s="14">
        <f t="shared" si="6"/>
        <v>0</v>
      </c>
      <c r="G39" s="14">
        <v>0</v>
      </c>
      <c r="H39" s="15">
        <f t="shared" si="7"/>
        <v>0</v>
      </c>
      <c r="I39" s="18"/>
    </row>
    <row r="40" spans="2:9" ht="43.2" x14ac:dyDescent="0.3">
      <c r="B40" s="19">
        <v>9</v>
      </c>
      <c r="C40" s="5" t="s">
        <v>63</v>
      </c>
      <c r="D40" s="21">
        <v>0</v>
      </c>
      <c r="E40" s="21">
        <v>0</v>
      </c>
      <c r="F40" s="14">
        <f t="shared" si="6"/>
        <v>0</v>
      </c>
      <c r="G40" s="21">
        <v>0</v>
      </c>
      <c r="H40" s="11">
        <f t="shared" si="7"/>
        <v>0</v>
      </c>
      <c r="I40" s="12" t="e">
        <f>E40/E52</f>
        <v>#DIV/0!</v>
      </c>
    </row>
    <row r="41" spans="2:9" x14ac:dyDescent="0.3">
      <c r="B41" s="19">
        <v>10</v>
      </c>
      <c r="C41" s="5" t="s">
        <v>64</v>
      </c>
      <c r="D41" s="21">
        <v>0</v>
      </c>
      <c r="E41" s="21">
        <v>0</v>
      </c>
      <c r="F41" s="14">
        <f t="shared" si="6"/>
        <v>0</v>
      </c>
      <c r="G41" s="21">
        <v>0</v>
      </c>
      <c r="H41" s="11">
        <f t="shared" si="7"/>
        <v>0</v>
      </c>
      <c r="I41" s="12" t="e">
        <f>E41/E52</f>
        <v>#DIV/0!</v>
      </c>
    </row>
    <row r="42" spans="2:9" ht="28.8" x14ac:dyDescent="0.3">
      <c r="B42" s="19">
        <v>11</v>
      </c>
      <c r="C42" s="5" t="s">
        <v>65</v>
      </c>
      <c r="D42" s="21">
        <v>0</v>
      </c>
      <c r="E42" s="21">
        <v>0</v>
      </c>
      <c r="F42" s="14">
        <f t="shared" si="6"/>
        <v>0</v>
      </c>
      <c r="G42" s="21"/>
      <c r="H42" s="11">
        <f t="shared" si="7"/>
        <v>0</v>
      </c>
      <c r="I42" s="12" t="e">
        <f>E42/E52</f>
        <v>#DIV/0!</v>
      </c>
    </row>
    <row r="43" spans="2:9" ht="28.8" x14ac:dyDescent="0.3">
      <c r="B43" s="19">
        <v>12</v>
      </c>
      <c r="C43" s="5" t="s">
        <v>66</v>
      </c>
      <c r="D43" s="21">
        <v>0</v>
      </c>
      <c r="E43" s="21">
        <v>0</v>
      </c>
      <c r="F43" s="14">
        <f t="shared" si="6"/>
        <v>0</v>
      </c>
      <c r="G43" s="21">
        <v>0</v>
      </c>
      <c r="H43" s="11">
        <f t="shared" si="7"/>
        <v>0</v>
      </c>
      <c r="I43" s="12" t="e">
        <f>E43/E52</f>
        <v>#DIV/0!</v>
      </c>
    </row>
    <row r="44" spans="2:9" ht="28.8" x14ac:dyDescent="0.3">
      <c r="B44" s="19">
        <v>13</v>
      </c>
      <c r="C44" s="5" t="s">
        <v>67</v>
      </c>
      <c r="D44" s="21">
        <v>0</v>
      </c>
      <c r="E44" s="21">
        <v>0</v>
      </c>
      <c r="F44" s="14">
        <f t="shared" si="6"/>
        <v>0</v>
      </c>
      <c r="G44" s="21">
        <v>0</v>
      </c>
      <c r="H44" s="11">
        <f t="shared" si="7"/>
        <v>0</v>
      </c>
      <c r="I44" s="12" t="e">
        <f>E44/E52</f>
        <v>#DIV/0!</v>
      </c>
    </row>
    <row r="45" spans="2:9" ht="28.8" x14ac:dyDescent="0.3">
      <c r="B45" s="19">
        <v>14</v>
      </c>
      <c r="C45" s="5" t="s">
        <v>68</v>
      </c>
      <c r="D45" s="21">
        <v>0</v>
      </c>
      <c r="E45" s="21">
        <v>0</v>
      </c>
      <c r="F45" s="14">
        <f t="shared" si="6"/>
        <v>0</v>
      </c>
      <c r="G45" s="21">
        <v>0</v>
      </c>
      <c r="H45" s="11">
        <f t="shared" si="7"/>
        <v>0</v>
      </c>
      <c r="I45" s="12" t="e">
        <f>E45/E52</f>
        <v>#DIV/0!</v>
      </c>
    </row>
    <row r="46" spans="2:9" ht="28.8" x14ac:dyDescent="0.3">
      <c r="B46" s="19">
        <v>15</v>
      </c>
      <c r="C46" s="5" t="s">
        <v>69</v>
      </c>
      <c r="D46" s="11">
        <f>D47+D48+D49+D50</f>
        <v>0</v>
      </c>
      <c r="E46" s="21">
        <v>0</v>
      </c>
      <c r="F46" s="14">
        <f t="shared" si="6"/>
        <v>0</v>
      </c>
      <c r="G46" s="11">
        <f>G47+G48+G49+G50</f>
        <v>0</v>
      </c>
      <c r="H46" s="11">
        <f>H47+H48+H49+H50</f>
        <v>0</v>
      </c>
      <c r="I46" s="12" t="e">
        <f>E46/E52</f>
        <v>#DIV/0!</v>
      </c>
    </row>
    <row r="47" spans="2:9" x14ac:dyDescent="0.3">
      <c r="B47" s="13" t="s">
        <v>70</v>
      </c>
      <c r="C47" s="4" t="s">
        <v>71</v>
      </c>
      <c r="D47" s="14">
        <v>0</v>
      </c>
      <c r="E47" s="14">
        <v>0</v>
      </c>
      <c r="F47" s="14">
        <f>D47-E47</f>
        <v>0</v>
      </c>
      <c r="G47" s="14">
        <v>0</v>
      </c>
      <c r="H47" s="15">
        <f>D47+G47</f>
        <v>0</v>
      </c>
      <c r="I47" s="16"/>
    </row>
    <row r="48" spans="2:9" ht="28.8" x14ac:dyDescent="0.3">
      <c r="B48" s="13" t="s">
        <v>72</v>
      </c>
      <c r="C48" s="4" t="s">
        <v>73</v>
      </c>
      <c r="D48" s="14">
        <v>0</v>
      </c>
      <c r="E48" s="14">
        <v>0</v>
      </c>
      <c r="F48" s="14">
        <f t="shared" ref="F48:F51" si="8">D48-E48</f>
        <v>0</v>
      </c>
      <c r="G48" s="14">
        <v>0</v>
      </c>
      <c r="H48" s="15">
        <f>D48+G48</f>
        <v>0</v>
      </c>
      <c r="I48" s="17"/>
    </row>
    <row r="49" spans="2:9" ht="43.2" x14ac:dyDescent="0.3">
      <c r="B49" s="13" t="s">
        <v>74</v>
      </c>
      <c r="C49" s="4" t="s">
        <v>75</v>
      </c>
      <c r="D49" s="14">
        <v>0</v>
      </c>
      <c r="E49" s="14">
        <v>0</v>
      </c>
      <c r="F49" s="14">
        <f t="shared" si="8"/>
        <v>0</v>
      </c>
      <c r="G49" s="14">
        <v>0</v>
      </c>
      <c r="H49" s="15">
        <f>D49+G49</f>
        <v>0</v>
      </c>
      <c r="I49" s="17"/>
    </row>
    <row r="50" spans="2:9" ht="28.8" x14ac:dyDescent="0.3">
      <c r="B50" s="13" t="s">
        <v>76</v>
      </c>
      <c r="C50" s="4" t="s">
        <v>77</v>
      </c>
      <c r="D50" s="14">
        <v>0</v>
      </c>
      <c r="E50" s="14">
        <v>0</v>
      </c>
      <c r="F50" s="14">
        <f t="shared" si="8"/>
        <v>0</v>
      </c>
      <c r="G50" s="14">
        <v>0</v>
      </c>
      <c r="H50" s="15">
        <f>D50+G50</f>
        <v>0</v>
      </c>
      <c r="I50" s="18"/>
    </row>
    <row r="51" spans="2:9" ht="28.8" x14ac:dyDescent="0.3">
      <c r="B51" s="19">
        <v>16</v>
      </c>
      <c r="C51" s="5" t="s">
        <v>78</v>
      </c>
      <c r="D51" s="21">
        <v>0</v>
      </c>
      <c r="E51" s="21">
        <v>0</v>
      </c>
      <c r="F51" s="14">
        <f t="shared" si="8"/>
        <v>0</v>
      </c>
      <c r="G51" s="21">
        <v>0</v>
      </c>
      <c r="H51" s="11">
        <f>D51+G51</f>
        <v>0</v>
      </c>
      <c r="I51" s="22" t="e">
        <f>E51/E52</f>
        <v>#DIV/0!</v>
      </c>
    </row>
    <row r="52" spans="2:9" x14ac:dyDescent="0.3">
      <c r="B52" s="7"/>
      <c r="C52" s="40" t="s">
        <v>96</v>
      </c>
      <c r="D52" s="23">
        <f t="shared" ref="D52:I52" si="9">D9+D13+D17+D22-D26+D30+D33+D37+D40+D41++D42+D43+D44+D45+D46+D51</f>
        <v>0</v>
      </c>
      <c r="E52" s="24">
        <f t="shared" si="9"/>
        <v>0</v>
      </c>
      <c r="F52" s="23">
        <f t="shared" si="9"/>
        <v>0</v>
      </c>
      <c r="G52" s="23">
        <f t="shared" si="9"/>
        <v>10</v>
      </c>
      <c r="H52" s="23">
        <f t="shared" si="9"/>
        <v>10</v>
      </c>
      <c r="I52" s="25" t="e">
        <f t="shared" si="9"/>
        <v>#DIV/0!</v>
      </c>
    </row>
    <row r="53" spans="2:9" ht="15" thickBot="1" x14ac:dyDescent="0.35"/>
    <row r="54" spans="2:9" ht="15" thickBot="1" x14ac:dyDescent="0.35">
      <c r="G54" s="84" t="s">
        <v>7</v>
      </c>
      <c r="H54" s="85"/>
      <c r="I54" s="86"/>
    </row>
    <row r="55" spans="2:9" ht="15" thickBot="1" x14ac:dyDescent="0.35">
      <c r="G55" s="90" t="s">
        <v>8</v>
      </c>
      <c r="H55" s="85"/>
      <c r="I55" s="86"/>
    </row>
    <row r="56" spans="2:9" x14ac:dyDescent="0.3">
      <c r="G56" s="87" t="s">
        <v>131</v>
      </c>
      <c r="H56" s="88"/>
      <c r="I56" s="89"/>
    </row>
    <row r="57" spans="2:9" ht="15" thickBot="1" x14ac:dyDescent="0.35">
      <c r="G57" s="81" t="s">
        <v>132</v>
      </c>
      <c r="H57" s="82"/>
      <c r="I57" s="83"/>
    </row>
    <row r="58" spans="2:9" ht="9.6" customHeight="1" x14ac:dyDescent="0.3"/>
    <row r="59" spans="2:9" x14ac:dyDescent="0.3">
      <c r="C59" s="91" t="s">
        <v>133</v>
      </c>
      <c r="D59" t="s">
        <v>134</v>
      </c>
      <c r="E59" t="s">
        <v>135</v>
      </c>
    </row>
    <row r="60" spans="2:9" ht="5.4" customHeight="1" x14ac:dyDescent="0.3"/>
    <row r="61" spans="2:9" x14ac:dyDescent="0.3">
      <c r="B61" s="92" t="s">
        <v>136</v>
      </c>
      <c r="C61" s="92"/>
      <c r="D61" s="92"/>
      <c r="E61" s="92"/>
      <c r="F61" s="92"/>
      <c r="G61" s="93"/>
    </row>
    <row r="62" spans="2:9" x14ac:dyDescent="0.3">
      <c r="B62" s="92" t="s">
        <v>137</v>
      </c>
      <c r="C62" s="92"/>
      <c r="D62" s="92"/>
      <c r="E62" s="92"/>
      <c r="F62" s="92"/>
      <c r="G62" s="93"/>
    </row>
  </sheetData>
  <mergeCells count="8">
    <mergeCell ref="C3:H3"/>
    <mergeCell ref="I6:I7"/>
    <mergeCell ref="B6:B7"/>
    <mergeCell ref="C6:C7"/>
    <mergeCell ref="D6:D7"/>
    <mergeCell ref="E6:F6"/>
    <mergeCell ref="G6:G7"/>
    <mergeCell ref="H6:H7"/>
  </mergeCells>
  <pageMargins left="0.7" right="0.7" top="0.75" bottom="0.75" header="0.3" footer="0.3"/>
  <pageSetup paperSize="9" scale="71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FF9A-F92C-4B08-B0CB-17397284BAA1}">
  <dimension ref="A2:F28"/>
  <sheetViews>
    <sheetView workbookViewId="0">
      <selection activeCell="A3" sqref="A3"/>
    </sheetView>
  </sheetViews>
  <sheetFormatPr defaultRowHeight="14.4" x14ac:dyDescent="0.3"/>
  <cols>
    <col min="2" max="2" width="21.21875" customWidth="1"/>
    <col min="3" max="3" width="9" bestFit="1" customWidth="1"/>
    <col min="4" max="6" width="20.21875" bestFit="1" customWidth="1"/>
  </cols>
  <sheetData>
    <row r="2" spans="1:6" x14ac:dyDescent="0.3">
      <c r="A2" s="76" t="s">
        <v>129</v>
      </c>
    </row>
    <row r="5" spans="1:6" ht="15.6" x14ac:dyDescent="0.3">
      <c r="D5" s="78" t="s">
        <v>128</v>
      </c>
    </row>
    <row r="6" spans="1:6" ht="15" thickBot="1" x14ac:dyDescent="0.35"/>
    <row r="7" spans="1:6" x14ac:dyDescent="0.3">
      <c r="B7" s="42"/>
      <c r="C7" s="43"/>
      <c r="D7" s="100" t="s">
        <v>98</v>
      </c>
      <c r="E7" s="100"/>
      <c r="F7" s="100"/>
    </row>
    <row r="8" spans="1:6" ht="15" thickBot="1" x14ac:dyDescent="0.35">
      <c r="B8" s="44" t="s">
        <v>99</v>
      </c>
      <c r="C8" s="45" t="s">
        <v>100</v>
      </c>
      <c r="D8" s="79" t="s">
        <v>130</v>
      </c>
      <c r="E8" s="79">
        <v>2026</v>
      </c>
      <c r="F8" s="80">
        <v>2027</v>
      </c>
    </row>
    <row r="9" spans="1:6" x14ac:dyDescent="0.3">
      <c r="B9" s="101" t="s">
        <v>101</v>
      </c>
      <c r="C9" s="101"/>
      <c r="D9" s="101"/>
      <c r="E9" s="101"/>
      <c r="F9" s="101"/>
    </row>
    <row r="10" spans="1:6" x14ac:dyDescent="0.3">
      <c r="B10" s="46" t="s">
        <v>102</v>
      </c>
      <c r="C10" s="47">
        <v>1</v>
      </c>
      <c r="D10" s="48"/>
      <c r="E10" s="48"/>
      <c r="F10" s="49"/>
    </row>
    <row r="11" spans="1:6" x14ac:dyDescent="0.3">
      <c r="B11" s="46" t="s">
        <v>103</v>
      </c>
      <c r="C11" s="47">
        <v>2</v>
      </c>
      <c r="D11" s="50"/>
      <c r="E11" s="50"/>
      <c r="F11" s="51"/>
    </row>
    <row r="12" spans="1:6" x14ac:dyDescent="0.3">
      <c r="B12" s="46" t="s">
        <v>104</v>
      </c>
      <c r="C12" s="47" t="s">
        <v>105</v>
      </c>
      <c r="D12" s="52"/>
      <c r="E12" s="52"/>
      <c r="F12" s="53"/>
    </row>
    <row r="13" spans="1:6" ht="27" thickBot="1" x14ac:dyDescent="0.35">
      <c r="B13" s="54" t="s">
        <v>106</v>
      </c>
      <c r="C13" s="47" t="s">
        <v>107</v>
      </c>
      <c r="D13" s="48">
        <f>SUM(D10:D12)</f>
        <v>0</v>
      </c>
      <c r="E13" s="48">
        <f>SUM(E10:E12)</f>
        <v>0</v>
      </c>
      <c r="F13" s="49">
        <f>SUM(F10:F12)</f>
        <v>0</v>
      </c>
    </row>
    <row r="14" spans="1:6" x14ac:dyDescent="0.3">
      <c r="B14" s="101" t="s">
        <v>108</v>
      </c>
      <c r="C14" s="101"/>
      <c r="D14" s="101"/>
      <c r="E14" s="101"/>
      <c r="F14" s="101"/>
    </row>
    <row r="15" spans="1:6" ht="26.4" x14ac:dyDescent="0.3">
      <c r="B15" s="46" t="s">
        <v>109</v>
      </c>
      <c r="C15" s="47">
        <v>4</v>
      </c>
      <c r="D15" s="52"/>
      <c r="E15" s="52"/>
      <c r="F15" s="49"/>
    </row>
    <row r="16" spans="1:6" x14ac:dyDescent="0.3">
      <c r="B16" s="46" t="s">
        <v>110</v>
      </c>
      <c r="C16" s="47">
        <v>5</v>
      </c>
      <c r="D16" s="55"/>
      <c r="E16" s="55"/>
      <c r="F16" s="56"/>
    </row>
    <row r="17" spans="2:6" x14ac:dyDescent="0.3">
      <c r="B17" s="46" t="s">
        <v>111</v>
      </c>
      <c r="C17" s="47">
        <v>6</v>
      </c>
      <c r="D17" s="52"/>
      <c r="E17" s="52"/>
      <c r="F17" s="53"/>
    </row>
    <row r="18" spans="2:6" x14ac:dyDescent="0.3">
      <c r="B18" s="46" t="s">
        <v>112</v>
      </c>
      <c r="C18" s="47">
        <v>7</v>
      </c>
      <c r="D18" s="52"/>
      <c r="E18" s="52"/>
      <c r="F18" s="53"/>
    </row>
    <row r="19" spans="2:6" ht="26.4" x14ac:dyDescent="0.3">
      <c r="B19" s="46" t="s">
        <v>113</v>
      </c>
      <c r="C19" s="47">
        <v>8</v>
      </c>
      <c r="D19" s="52"/>
      <c r="E19" s="52"/>
      <c r="F19" s="53"/>
    </row>
    <row r="20" spans="2:6" ht="41.4" x14ac:dyDescent="0.3">
      <c r="B20" s="54" t="s">
        <v>114</v>
      </c>
      <c r="C20" s="47" t="s">
        <v>115</v>
      </c>
      <c r="D20" s="48">
        <f>SUM(D15:D19)</f>
        <v>0</v>
      </c>
      <c r="E20" s="48">
        <f>SUM(E15:E19)</f>
        <v>0</v>
      </c>
      <c r="F20" s="49">
        <f>SUM(F15:F19)</f>
        <v>0</v>
      </c>
    </row>
    <row r="21" spans="2:6" ht="26.4" x14ac:dyDescent="0.3">
      <c r="B21" s="46" t="s">
        <v>116</v>
      </c>
      <c r="C21" s="47">
        <v>10</v>
      </c>
      <c r="D21" s="52"/>
      <c r="E21" s="52"/>
      <c r="F21" s="53"/>
    </row>
    <row r="22" spans="2:6" x14ac:dyDescent="0.3">
      <c r="B22" s="46" t="s">
        <v>117</v>
      </c>
      <c r="C22" s="47">
        <v>11</v>
      </c>
      <c r="D22" s="52"/>
      <c r="E22" s="52"/>
      <c r="F22" s="53"/>
    </row>
    <row r="23" spans="2:6" ht="28.2" thickBot="1" x14ac:dyDescent="0.35">
      <c r="B23" s="57" t="s">
        <v>118</v>
      </c>
      <c r="C23" s="45" t="s">
        <v>119</v>
      </c>
      <c r="D23" s="58">
        <f>SUM(D20:D22)</f>
        <v>0</v>
      </c>
      <c r="E23" s="58">
        <f>SUM(E20:E22)</f>
        <v>0</v>
      </c>
      <c r="F23" s="59">
        <f>SUM(F20:F22)</f>
        <v>0</v>
      </c>
    </row>
    <row r="24" spans="2:6" ht="39.6" x14ac:dyDescent="0.3">
      <c r="B24" s="60" t="s">
        <v>120</v>
      </c>
      <c r="C24" s="61">
        <v>13</v>
      </c>
      <c r="D24" s="62" t="s">
        <v>121</v>
      </c>
      <c r="E24" s="62" t="s">
        <v>121</v>
      </c>
      <c r="F24" s="63" t="s">
        <v>121</v>
      </c>
    </row>
    <row r="25" spans="2:6" ht="40.200000000000003" thickBot="1" x14ac:dyDescent="0.35">
      <c r="B25" s="64" t="s">
        <v>122</v>
      </c>
      <c r="C25" s="65">
        <v>14</v>
      </c>
      <c r="D25" s="66"/>
      <c r="E25" s="66"/>
      <c r="F25" s="67"/>
    </row>
    <row r="26" spans="2:6" ht="27.6" x14ac:dyDescent="0.3">
      <c r="B26" s="68" t="s">
        <v>123</v>
      </c>
      <c r="C26" s="69" t="s">
        <v>124</v>
      </c>
      <c r="D26" s="70">
        <f>D13-D23</f>
        <v>0</v>
      </c>
      <c r="E26" s="70">
        <f>E13-E23</f>
        <v>0</v>
      </c>
      <c r="F26" s="71">
        <f>F13-F23</f>
        <v>0</v>
      </c>
    </row>
    <row r="27" spans="2:6" x14ac:dyDescent="0.3">
      <c r="B27" s="72" t="s">
        <v>125</v>
      </c>
      <c r="C27" s="47">
        <v>16</v>
      </c>
      <c r="D27" s="48"/>
      <c r="E27" s="48"/>
      <c r="F27" s="49">
        <f>F10*3/100</f>
        <v>0</v>
      </c>
    </row>
    <row r="28" spans="2:6" ht="27" thickBot="1" x14ac:dyDescent="0.35">
      <c r="B28" s="73" t="s">
        <v>126</v>
      </c>
      <c r="C28" s="45" t="s">
        <v>127</v>
      </c>
      <c r="D28" s="74">
        <f>D26-D27</f>
        <v>0</v>
      </c>
      <c r="E28" s="74">
        <f>E26-E27</f>
        <v>0</v>
      </c>
      <c r="F28" s="75">
        <f>F26-F27</f>
        <v>0</v>
      </c>
    </row>
  </sheetData>
  <mergeCells count="3">
    <mergeCell ref="D7:F7"/>
    <mergeCell ref="B9:F9"/>
    <mergeCell ref="B14:F1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21E5-BEE0-4435-BE45-D901457D92E1}">
  <dimension ref="A1:H24"/>
  <sheetViews>
    <sheetView topLeftCell="A16" workbookViewId="0">
      <selection sqref="A1:H24"/>
    </sheetView>
  </sheetViews>
  <sheetFormatPr defaultRowHeight="14.4" x14ac:dyDescent="0.3"/>
  <sheetData>
    <row r="1" spans="1:8" x14ac:dyDescent="0.3">
      <c r="A1" s="77" t="s">
        <v>129</v>
      </c>
      <c r="B1" s="77"/>
      <c r="C1" s="77"/>
      <c r="D1" s="77"/>
      <c r="E1" s="77"/>
    </row>
    <row r="3" spans="1:8" x14ac:dyDescent="0.3">
      <c r="B3" s="104" t="s">
        <v>97</v>
      </c>
      <c r="C3" s="104"/>
      <c r="D3" s="104"/>
      <c r="E3" s="104"/>
      <c r="F3" s="104"/>
      <c r="G3" s="104"/>
      <c r="H3" s="104"/>
    </row>
    <row r="4" spans="1:8" x14ac:dyDescent="0.3">
      <c r="B4" s="105"/>
      <c r="C4" s="105"/>
      <c r="D4" s="105"/>
      <c r="E4" s="105"/>
      <c r="F4" s="105"/>
      <c r="G4" s="105"/>
      <c r="H4" s="105"/>
    </row>
    <row r="5" spans="1:8" x14ac:dyDescent="0.3">
      <c r="B5" s="106" t="s">
        <v>0</v>
      </c>
      <c r="C5" s="108" t="s">
        <v>1</v>
      </c>
      <c r="D5" s="106" t="s">
        <v>80</v>
      </c>
      <c r="E5" s="108" t="s">
        <v>81</v>
      </c>
      <c r="F5" s="106" t="s">
        <v>82</v>
      </c>
      <c r="G5" s="109" t="s">
        <v>83</v>
      </c>
      <c r="H5" s="109"/>
    </row>
    <row r="6" spans="1:8" ht="27.6" x14ac:dyDescent="0.3">
      <c r="B6" s="107"/>
      <c r="C6" s="108"/>
      <c r="D6" s="107"/>
      <c r="E6" s="108"/>
      <c r="F6" s="107"/>
      <c r="G6" s="26" t="s">
        <v>84</v>
      </c>
      <c r="H6" s="26" t="s">
        <v>85</v>
      </c>
    </row>
    <row r="7" spans="1:8" x14ac:dyDescent="0.3">
      <c r="B7" s="27">
        <v>1</v>
      </c>
      <c r="C7" s="28">
        <v>2</v>
      </c>
      <c r="D7" s="28">
        <v>3</v>
      </c>
      <c r="E7" s="28">
        <v>4</v>
      </c>
      <c r="F7" s="28">
        <v>5</v>
      </c>
      <c r="G7" s="28" t="s">
        <v>86</v>
      </c>
      <c r="H7" s="28" t="s">
        <v>87</v>
      </c>
    </row>
    <row r="8" spans="1:8" ht="43.2" x14ac:dyDescent="0.3">
      <c r="B8" s="29"/>
      <c r="C8" s="30" t="s">
        <v>88</v>
      </c>
      <c r="D8" s="30"/>
      <c r="E8" s="31"/>
      <c r="F8" s="32"/>
      <c r="G8" s="32">
        <f>SUM(G9:G13)</f>
        <v>0</v>
      </c>
      <c r="H8" s="32">
        <f>SUM(H9:H13)</f>
        <v>0</v>
      </c>
    </row>
    <row r="9" spans="1:8" x14ac:dyDescent="0.3">
      <c r="B9" s="33">
        <v>1</v>
      </c>
      <c r="C9" s="2"/>
      <c r="D9" s="33" t="s">
        <v>89</v>
      </c>
      <c r="E9" s="34">
        <v>0</v>
      </c>
      <c r="F9" s="3">
        <v>0</v>
      </c>
      <c r="G9" s="3">
        <f>E9*F9</f>
        <v>0</v>
      </c>
      <c r="H9" s="3">
        <f>G9*19%</f>
        <v>0</v>
      </c>
    </row>
    <row r="10" spans="1:8" x14ac:dyDescent="0.3">
      <c r="B10" s="33">
        <v>2</v>
      </c>
      <c r="C10" s="2"/>
      <c r="D10" s="33" t="s">
        <v>89</v>
      </c>
      <c r="E10" s="34">
        <v>0</v>
      </c>
      <c r="F10" s="3">
        <v>0</v>
      </c>
      <c r="G10" s="3">
        <f t="shared" ref="G10:G11" si="0">E10*F10</f>
        <v>0</v>
      </c>
      <c r="H10" s="3">
        <f t="shared" ref="H10:H11" si="1">G10*19%</f>
        <v>0</v>
      </c>
    </row>
    <row r="11" spans="1:8" x14ac:dyDescent="0.3">
      <c r="B11" s="33">
        <v>3</v>
      </c>
      <c r="C11" s="2"/>
      <c r="D11" s="33" t="s">
        <v>89</v>
      </c>
      <c r="E11" s="34">
        <v>0</v>
      </c>
      <c r="F11" s="3">
        <v>0</v>
      </c>
      <c r="G11" s="3">
        <f t="shared" si="0"/>
        <v>0</v>
      </c>
      <c r="H11" s="3">
        <f t="shared" si="1"/>
        <v>0</v>
      </c>
    </row>
    <row r="12" spans="1:8" x14ac:dyDescent="0.3">
      <c r="B12" s="33">
        <v>4</v>
      </c>
      <c r="C12" s="4"/>
      <c r="D12" s="33" t="s">
        <v>89</v>
      </c>
      <c r="E12" s="34">
        <v>0</v>
      </c>
      <c r="F12" s="3">
        <v>0</v>
      </c>
      <c r="G12" s="3">
        <f>E12*F12</f>
        <v>0</v>
      </c>
      <c r="H12" s="3">
        <f>G12*19%</f>
        <v>0</v>
      </c>
    </row>
    <row r="13" spans="1:8" ht="86.4" x14ac:dyDescent="0.3">
      <c r="B13" s="33">
        <v>5</v>
      </c>
      <c r="C13" s="41" t="s">
        <v>90</v>
      </c>
      <c r="D13" s="35"/>
      <c r="E13" s="34">
        <v>0</v>
      </c>
      <c r="F13" s="3">
        <v>0</v>
      </c>
      <c r="G13" s="3">
        <v>0</v>
      </c>
      <c r="H13" s="3">
        <f>G13*19%</f>
        <v>0</v>
      </c>
    </row>
    <row r="14" spans="1:8" ht="57.6" x14ac:dyDescent="0.3">
      <c r="B14" s="29"/>
      <c r="C14" s="30" t="s">
        <v>91</v>
      </c>
      <c r="D14" s="30"/>
      <c r="E14" s="31"/>
      <c r="F14" s="32"/>
      <c r="G14" s="32">
        <f>SUM(G15:G18)</f>
        <v>0</v>
      </c>
      <c r="H14" s="32">
        <f>SUM(H15:H18)</f>
        <v>0</v>
      </c>
    </row>
    <row r="15" spans="1:8" x14ac:dyDescent="0.3">
      <c r="B15" s="33">
        <v>6</v>
      </c>
      <c r="C15" s="2"/>
      <c r="D15" s="2"/>
      <c r="E15" s="34">
        <v>0</v>
      </c>
      <c r="F15" s="3">
        <v>0</v>
      </c>
      <c r="G15" s="3">
        <f>E15*F15</f>
        <v>0</v>
      </c>
      <c r="H15" s="3">
        <f>G15*19%</f>
        <v>0</v>
      </c>
    </row>
    <row r="16" spans="1:8" x14ac:dyDescent="0.3">
      <c r="B16" s="33">
        <v>7</v>
      </c>
      <c r="C16" s="2"/>
      <c r="D16" s="2"/>
      <c r="E16" s="34">
        <v>0</v>
      </c>
      <c r="F16" s="3">
        <v>0</v>
      </c>
      <c r="G16" s="3">
        <f>E16*F16</f>
        <v>0</v>
      </c>
      <c r="H16" s="3">
        <f>G16*19%</f>
        <v>0</v>
      </c>
    </row>
    <row r="17" spans="2:8" x14ac:dyDescent="0.3">
      <c r="B17" s="33">
        <v>8</v>
      </c>
      <c r="C17" s="2"/>
      <c r="D17" s="2"/>
      <c r="E17" s="34">
        <v>0</v>
      </c>
      <c r="F17" s="3">
        <v>0</v>
      </c>
      <c r="G17" s="3">
        <f>E17*F17</f>
        <v>0</v>
      </c>
      <c r="H17" s="3">
        <f>G17*19%</f>
        <v>0</v>
      </c>
    </row>
    <row r="18" spans="2:8" ht="86.4" x14ac:dyDescent="0.3">
      <c r="B18" s="33">
        <v>9</v>
      </c>
      <c r="C18" s="41" t="s">
        <v>90</v>
      </c>
      <c r="D18" s="35"/>
      <c r="E18" s="34">
        <v>0</v>
      </c>
      <c r="F18" s="3">
        <v>0</v>
      </c>
      <c r="G18" s="3">
        <f>E18*F18</f>
        <v>0</v>
      </c>
      <c r="H18" s="3">
        <f>G18*19%</f>
        <v>0</v>
      </c>
    </row>
    <row r="19" spans="2:8" ht="57.6" x14ac:dyDescent="0.3">
      <c r="B19" s="29"/>
      <c r="C19" s="30" t="s">
        <v>92</v>
      </c>
      <c r="D19" s="30"/>
      <c r="E19" s="31"/>
      <c r="F19" s="32"/>
      <c r="G19" s="32">
        <f>SUM(G20:G23)</f>
        <v>0</v>
      </c>
      <c r="H19" s="32">
        <f>SUM(H20:H23)</f>
        <v>0</v>
      </c>
    </row>
    <row r="20" spans="2:8" x14ac:dyDescent="0.3">
      <c r="B20" s="33">
        <v>10</v>
      </c>
      <c r="C20" s="2"/>
      <c r="D20" s="2"/>
      <c r="E20" s="34">
        <v>0</v>
      </c>
      <c r="F20" s="34">
        <v>0</v>
      </c>
      <c r="G20" s="3">
        <f>E20*F20</f>
        <v>0</v>
      </c>
      <c r="H20" s="3">
        <f>G20*19%</f>
        <v>0</v>
      </c>
    </row>
    <row r="21" spans="2:8" x14ac:dyDescent="0.3">
      <c r="B21" s="33">
        <v>11</v>
      </c>
      <c r="C21" s="2"/>
      <c r="D21" s="2"/>
      <c r="E21" s="34">
        <v>0</v>
      </c>
      <c r="F21" s="34">
        <v>0</v>
      </c>
      <c r="G21" s="3">
        <f>E21*F21</f>
        <v>0</v>
      </c>
      <c r="H21" s="3">
        <f>G21*19%</f>
        <v>0</v>
      </c>
    </row>
    <row r="22" spans="2:8" x14ac:dyDescent="0.3">
      <c r="B22" s="33">
        <v>12</v>
      </c>
      <c r="C22" s="2"/>
      <c r="D22" s="2"/>
      <c r="E22" s="34">
        <v>0</v>
      </c>
      <c r="F22" s="34">
        <v>0</v>
      </c>
      <c r="G22" s="3">
        <f>E22*F22</f>
        <v>0</v>
      </c>
      <c r="H22" s="3">
        <f>G22*19%</f>
        <v>0</v>
      </c>
    </row>
    <row r="23" spans="2:8" ht="86.4" x14ac:dyDescent="0.3">
      <c r="B23" s="33">
        <v>13</v>
      </c>
      <c r="C23" s="41" t="s">
        <v>90</v>
      </c>
      <c r="D23" s="35"/>
      <c r="E23" s="34">
        <v>0</v>
      </c>
      <c r="F23" s="34">
        <v>0</v>
      </c>
      <c r="G23" s="3">
        <f>E23*F23</f>
        <v>0</v>
      </c>
      <c r="H23" s="3">
        <f>G23*19%</f>
        <v>0</v>
      </c>
    </row>
    <row r="24" spans="2:8" ht="15.6" x14ac:dyDescent="0.3">
      <c r="B24" s="102" t="s">
        <v>79</v>
      </c>
      <c r="C24" s="103"/>
      <c r="D24" s="36"/>
      <c r="E24" s="37"/>
      <c r="F24" s="38"/>
      <c r="G24" s="39">
        <f>G8+G14+G19</f>
        <v>0</v>
      </c>
      <c r="H24" s="39">
        <f>H8+H14+H19</f>
        <v>0</v>
      </c>
    </row>
  </sheetData>
  <mergeCells count="9">
    <mergeCell ref="B24:C24"/>
    <mergeCell ref="B3:H3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BUGET</vt:lpstr>
      <vt:lpstr>Proiectii financiare</vt:lpstr>
      <vt:lpstr>Plan achizitii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DUMITRU</dc:creator>
  <cp:lastModifiedBy>Ionel Scaunasu</cp:lastModifiedBy>
  <dcterms:created xsi:type="dcterms:W3CDTF">2024-08-28T10:31:28Z</dcterms:created>
  <dcterms:modified xsi:type="dcterms:W3CDTF">2025-02-26T07:24:58Z</dcterms:modified>
</cp:coreProperties>
</file>